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" sheetId="1" r:id="rId1"/>
    <sheet name="09月" sheetId="2" r:id="rId2"/>
  </sheets>
  <definedNames>
    <definedName name="_xlnm.Print_Titles" localSheetId="1">'09月'!$1:$4</definedName>
    <definedName name="_xlnm._FilterDatabase" localSheetId="0" hidden="1">'1'!$A$4:$IJ$46</definedName>
  </definedNames>
  <calcPr fullCalcOnLoad="1"/>
</workbook>
</file>

<file path=xl/sharedStrings.xml><?xml version="1.0" encoding="utf-8"?>
<sst xmlns="http://schemas.openxmlformats.org/spreadsheetml/2006/main" count="202" uniqueCount="108">
  <si>
    <t>附表1：</t>
  </si>
  <si>
    <t xml:space="preserve">    </t>
  </si>
  <si>
    <t xml:space="preserve">   2022年第二季度产业扶贫经济体扶贫贷款拨付利息清单</t>
  </si>
  <si>
    <t>结息区间：2022年03月21日至2022年6月20日</t>
  </si>
  <si>
    <t>单位：元</t>
  </si>
  <si>
    <t>序号</t>
  </si>
  <si>
    <t>借据编号</t>
  </si>
  <si>
    <t>客户名称</t>
  </si>
  <si>
    <t>借据金额</t>
  </si>
  <si>
    <t>借据余额</t>
  </si>
  <si>
    <t>借据起期</t>
  </si>
  <si>
    <t>借据止期</t>
  </si>
  <si>
    <t>结息天数（天）</t>
  </si>
  <si>
    <t>年利率（%）</t>
  </si>
  <si>
    <t>利息</t>
  </si>
  <si>
    <t>H100784400001</t>
  </si>
  <si>
    <t>上饶市广丰区北裕种养专业合作社</t>
  </si>
  <si>
    <t>H100784420001</t>
  </si>
  <si>
    <t>上饶市广丰区亿佳种养专业合作社</t>
  </si>
  <si>
    <t>H100784660001</t>
  </si>
  <si>
    <t>上饶市霖震农业开发有限公司</t>
  </si>
  <si>
    <t>H100784670001</t>
  </si>
  <si>
    <t>江西虹一生态农业开发有限责任公司</t>
  </si>
  <si>
    <t xml:space="preserve"> </t>
  </si>
  <si>
    <t>H100784860001</t>
  </si>
  <si>
    <t>上饶市广丰区文力林业专业合作社</t>
  </si>
  <si>
    <t>H100786280001</t>
  </si>
  <si>
    <t>江西五都生态农业发展有限公司</t>
  </si>
  <si>
    <t>H100786330001</t>
  </si>
  <si>
    <t>上饶市广丰区孚梅农业专业合作社</t>
  </si>
  <si>
    <t>H100786340001</t>
  </si>
  <si>
    <t>江西泓和旅游开发有限公司</t>
  </si>
  <si>
    <t>H100786500001</t>
  </si>
  <si>
    <t>上饶市广丰区青源农业专业合作社</t>
  </si>
  <si>
    <t>H100786600001</t>
  </si>
  <si>
    <t>上饶市广丰区思泉农业专业合作社</t>
  </si>
  <si>
    <t>H100786900001</t>
  </si>
  <si>
    <t>上饶市广丰区丰广农林综合开发专业合作社</t>
  </si>
  <si>
    <t>H100786920001</t>
  </si>
  <si>
    <t>上饶市广丰区辰耀种苗专业合作社</t>
  </si>
  <si>
    <t>H100788320002</t>
  </si>
  <si>
    <t>上饶市广丰区无花果种植专业合作社</t>
  </si>
  <si>
    <t>H100788330002</t>
  </si>
  <si>
    <t>上饶市广丰区芳红农业专业合作社</t>
  </si>
  <si>
    <t>H100788340001</t>
  </si>
  <si>
    <t>上饶市广丰区常春种养专业合作社</t>
  </si>
  <si>
    <t>H100788350001</t>
  </si>
  <si>
    <t>上饶市广丰区兰芝种养专业合作社</t>
  </si>
  <si>
    <t>H100788390001</t>
  </si>
  <si>
    <t>上饶市广丰区周老庄苗木种植专业合作社</t>
  </si>
  <si>
    <t>H100789390001</t>
  </si>
  <si>
    <t>上饶市广丰区凉伞石种养专业合作社</t>
  </si>
  <si>
    <t>H100789430002</t>
  </si>
  <si>
    <t>上饶市广丰区安然种养专业合作社</t>
  </si>
  <si>
    <t>H100789450001</t>
  </si>
  <si>
    <t>上饶市广丰区物丰种养专业合作社</t>
  </si>
  <si>
    <t>H100790290001</t>
  </si>
  <si>
    <t>上饶市广丰区存树种养专业合作社</t>
  </si>
  <si>
    <t>H100790360001</t>
  </si>
  <si>
    <t>上饶市广丰区鹏升农林专业合作社</t>
  </si>
  <si>
    <t>H100790370001</t>
  </si>
  <si>
    <t>江西白云科技发展有限公司</t>
  </si>
  <si>
    <t>H100790410001</t>
  </si>
  <si>
    <t>上饶市广丰区圣地种养专业合作社</t>
  </si>
  <si>
    <t>H100790420001</t>
  </si>
  <si>
    <t>上饶市广丰区金果子种养专业合作社</t>
  </si>
  <si>
    <t>H100790430001</t>
  </si>
  <si>
    <t>上饶市官塘马家农业开发有限公司</t>
  </si>
  <si>
    <t>H100790490001</t>
  </si>
  <si>
    <t>上饶市广丰区卓越种植专业合作社</t>
  </si>
  <si>
    <t>H100790500001</t>
  </si>
  <si>
    <t>上饶市广丰区上铺种养专业合作社</t>
  </si>
  <si>
    <t>H100790820001</t>
  </si>
  <si>
    <t>上饶市广丰区东方种养专业合作社</t>
  </si>
  <si>
    <t>H100790870001</t>
  </si>
  <si>
    <t>上饶市广丰区博马果树种植专业合作社</t>
  </si>
  <si>
    <t>H100790880001</t>
  </si>
  <si>
    <t>上饶市广丰区里林种养专业合作社</t>
  </si>
  <si>
    <t>H100790890001</t>
  </si>
  <si>
    <t>上饶市广丰区佳源种养专业合作社</t>
  </si>
  <si>
    <t>H100791660001</t>
  </si>
  <si>
    <t>上饶市广丰区俊美果业专业合作社</t>
  </si>
  <si>
    <t>H100793180001</t>
  </si>
  <si>
    <t>上饶市广丰区金边种养专业合作社</t>
  </si>
  <si>
    <t>H100793290001</t>
  </si>
  <si>
    <t>上饶市广丰区和平种养专业合作社</t>
  </si>
  <si>
    <t>H100794600001</t>
  </si>
  <si>
    <t>上饶市广丰区绿锦果蔬种植专业合作社</t>
  </si>
  <si>
    <t>H100794590001</t>
  </si>
  <si>
    <t>上饶市广丰区徐记种养专业合作社</t>
  </si>
  <si>
    <t>H100859630001</t>
  </si>
  <si>
    <t>上饶市广丰区归本有道种养专业合作社</t>
  </si>
  <si>
    <t>合计</t>
  </si>
  <si>
    <t>制表：</t>
  </si>
  <si>
    <t>复核：</t>
  </si>
  <si>
    <t>截止12月20日</t>
  </si>
  <si>
    <t xml:space="preserve">   2023年第二季度产业扶贫经济体扶贫贷款拨付利息清单</t>
  </si>
  <si>
    <t>结息区间：2023年3月21日至2023年06月20日</t>
  </si>
  <si>
    <t>上饶市广丰区吴氏农业专业合作社</t>
  </si>
  <si>
    <t>2022-06-09</t>
  </si>
  <si>
    <t>2023-06-07</t>
  </si>
  <si>
    <t>2022-06-07</t>
  </si>
  <si>
    <t>2022-06-02</t>
  </si>
  <si>
    <t>2023-06-02</t>
  </si>
  <si>
    <t>2023-06-01</t>
  </si>
  <si>
    <t>2022-06-06</t>
  </si>
  <si>
    <t>2022-06-08</t>
  </si>
  <si>
    <t>2023-06-08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</si>
</sst>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0_ "/>
    <numFmt numFmtId="179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14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2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97" applyFont="1" applyBorder="1" applyAlignment="1">
      <alignment horizontal="center" vertical="center" wrapText="1"/>
      <protection/>
    </xf>
    <xf numFmtId="0" fontId="4" fillId="0" borderId="9" xfId="97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71" applyFont="1" applyBorder="1" applyAlignment="1">
      <alignment horizontal="center" vertical="center" wrapText="1"/>
      <protection/>
    </xf>
    <xf numFmtId="0" fontId="5" fillId="0" borderId="9" xfId="108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108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5" fillId="0" borderId="9" xfId="71" applyFont="1" applyBorder="1" applyAlignment="1">
      <alignment horizontal="center" vertical="center" wrapText="1"/>
      <protection/>
    </xf>
    <xf numFmtId="178" fontId="5" fillId="0" borderId="9" xfId="0" applyNumberFormat="1" applyFont="1" applyBorder="1" applyAlignment="1">
      <alignment horizontal="center" vertical="center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_Sheet1_14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23" xfId="69"/>
    <cellStyle name="常规_Sheet1_18" xfId="70"/>
    <cellStyle name="常规_Sheet1" xfId="71"/>
    <cellStyle name="@ET_Style?strong" xfId="72"/>
    <cellStyle name="常规_Sheet1_5" xfId="73"/>
    <cellStyle name="@ET_Style?h1" xfId="74"/>
    <cellStyle name="@ET_Style?i" xfId="75"/>
    <cellStyle name="@ET_Style?u" xfId="76"/>
    <cellStyle name="@ET_Style?ol" xfId="77"/>
    <cellStyle name="@ET_Style?s" xfId="78"/>
    <cellStyle name="常规_Sheet1_8" xfId="79"/>
    <cellStyle name="@ET_Style?th" xfId="80"/>
    <cellStyle name="@ET_Style?.dek" xfId="81"/>
    <cellStyle name="@ET_Style?.s1" xfId="82"/>
    <cellStyle name="常规_Sheet1_20" xfId="83"/>
    <cellStyle name="常规_Sheet1_15" xfId="84"/>
    <cellStyle name="常规_Sheet1_1" xfId="85"/>
    <cellStyle name="常规_Sheet1_27" xfId="86"/>
    <cellStyle name="常规_Sheet1_2" xfId="87"/>
    <cellStyle name="常规_Sheet1_3" xfId="88"/>
    <cellStyle name="常规_Sheet1_4" xfId="89"/>
    <cellStyle name="常规_Sheet1_6" xfId="90"/>
    <cellStyle name="@ET_Style?strike" xfId="91"/>
    <cellStyle name="@ET_Style?address" xfId="92"/>
    <cellStyle name="常规_Sheet1_9" xfId="93"/>
    <cellStyle name="常规_Sheet1_10" xfId="94"/>
    <cellStyle name="@ET_Style?del" xfId="95"/>
    <cellStyle name="常规_Sheet1_11" xfId="96"/>
    <cellStyle name="常规_Sheet1_12" xfId="97"/>
    <cellStyle name="常规_Sheet1_13" xfId="98"/>
    <cellStyle name="@ET_Style?h2" xfId="99"/>
    <cellStyle name="@ET_Style?sup" xfId="100"/>
    <cellStyle name="常规_Sheet1_26" xfId="101"/>
    <cellStyle name="常规_Sheet1_21" xfId="102"/>
    <cellStyle name="常规_Sheet1_16" xfId="103"/>
    <cellStyle name="常规_Sheet1_22" xfId="104"/>
    <cellStyle name="常规_Sheet1_17" xfId="105"/>
    <cellStyle name="常规_Sheet1_24" xfId="106"/>
    <cellStyle name="常规_Sheet1_19" xfId="107"/>
    <cellStyle name="常规_Sheet2" xfId="108"/>
    <cellStyle name="@ET_Style?h3" xfId="109"/>
    <cellStyle name="常规_Sheet1_25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zoomScale="85" zoomScaleNormal="85" zoomScaleSheetLayoutView="100" workbookViewId="0" topLeftCell="D41">
      <selection activeCell="C1" sqref="A1:M44"/>
    </sheetView>
  </sheetViews>
  <sheetFormatPr defaultColWidth="9.00390625" defaultRowHeight="24.75" customHeight="1"/>
  <cols>
    <col min="1" max="1" width="4.00390625" style="0" customWidth="1"/>
    <col min="2" max="2" width="15.75390625" style="3" hidden="1" customWidth="1"/>
    <col min="3" max="3" width="35.625" style="3" customWidth="1"/>
    <col min="4" max="5" width="13.00390625" style="3" customWidth="1"/>
    <col min="6" max="6" width="11.75390625" style="3" customWidth="1"/>
    <col min="7" max="7" width="13.00390625" style="3" customWidth="1"/>
    <col min="8" max="8" width="9.50390625" style="4" customWidth="1"/>
    <col min="9" max="9" width="8.00390625" style="3" customWidth="1"/>
    <col min="10" max="10" width="12.125" style="28" customWidth="1"/>
    <col min="11" max="13" width="15.875" style="27" customWidth="1"/>
    <col min="14" max="227" width="13.00390625" style="3" customWidth="1"/>
  </cols>
  <sheetData>
    <row r="1" spans="1:4" ht="24.75" customHeight="1">
      <c r="A1" s="1" t="s">
        <v>0</v>
      </c>
      <c r="B1" s="2"/>
      <c r="C1" s="2"/>
      <c r="D1" s="3" t="s">
        <v>1</v>
      </c>
    </row>
    <row r="2" spans="1:10" ht="21.75" customHeight="1">
      <c r="A2" s="5" t="s">
        <v>2</v>
      </c>
      <c r="B2" s="32"/>
      <c r="C2" s="32"/>
      <c r="D2" s="32"/>
      <c r="E2" s="32"/>
      <c r="F2" s="32"/>
      <c r="G2" s="32"/>
      <c r="H2" s="33"/>
      <c r="I2" s="32"/>
      <c r="J2" s="44"/>
    </row>
    <row r="3" spans="1:10" ht="21" customHeight="1">
      <c r="A3" s="6" t="s">
        <v>3</v>
      </c>
      <c r="B3" s="6"/>
      <c r="C3" s="6"/>
      <c r="D3" s="6"/>
      <c r="E3" s="7"/>
      <c r="F3" s="7"/>
      <c r="G3" s="7"/>
      <c r="H3" s="8" t="s">
        <v>4</v>
      </c>
      <c r="I3" s="8"/>
      <c r="J3" s="8"/>
    </row>
    <row r="4" spans="1:13" ht="34.5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0" t="s">
        <v>13</v>
      </c>
      <c r="J4" s="10" t="s">
        <v>14</v>
      </c>
      <c r="K4" s="29">
        <v>44672</v>
      </c>
      <c r="L4" s="29">
        <v>44702</v>
      </c>
      <c r="M4" s="29">
        <v>44733</v>
      </c>
    </row>
    <row r="5" spans="1:13" ht="27.75" customHeight="1">
      <c r="A5" s="12">
        <v>1</v>
      </c>
      <c r="B5" s="34" t="s">
        <v>15</v>
      </c>
      <c r="C5" s="34" t="s">
        <v>16</v>
      </c>
      <c r="D5" s="13">
        <v>235000</v>
      </c>
      <c r="E5" s="13">
        <v>235000</v>
      </c>
      <c r="F5" s="14">
        <v>44349</v>
      </c>
      <c r="G5" s="15">
        <v>44714</v>
      </c>
      <c r="H5" s="35">
        <v>92</v>
      </c>
      <c r="I5" s="17">
        <v>3.7</v>
      </c>
      <c r="J5" s="30">
        <f>E5*I5/36000*H5</f>
        <v>2222.0555555555557</v>
      </c>
      <c r="K5" s="31">
        <f>E5*I5/36000*31</f>
        <v>748.7361111111111</v>
      </c>
      <c r="L5" s="31">
        <f>E5*I5/36000*30</f>
        <v>724.5833333333334</v>
      </c>
      <c r="M5" s="31">
        <f>E5*I5/36000*31</f>
        <v>748.7361111111111</v>
      </c>
    </row>
    <row r="6" spans="1:13" ht="27.75" customHeight="1">
      <c r="A6" s="12">
        <v>2</v>
      </c>
      <c r="B6" s="36" t="s">
        <v>17</v>
      </c>
      <c r="C6" s="34" t="s">
        <v>18</v>
      </c>
      <c r="D6" s="13">
        <v>2875000</v>
      </c>
      <c r="E6" s="13">
        <v>2875000</v>
      </c>
      <c r="F6" s="14">
        <v>44349</v>
      </c>
      <c r="G6" s="15">
        <v>44714</v>
      </c>
      <c r="H6" s="16">
        <v>92</v>
      </c>
      <c r="I6" s="17">
        <v>3.7</v>
      </c>
      <c r="J6" s="30">
        <f aca="true" t="shared" si="0" ref="J5:J45">E6*I6/36000*H6</f>
        <v>27184.72222222222</v>
      </c>
      <c r="K6" s="31">
        <f aca="true" t="shared" si="1" ref="K6:K43">E6*I6/36000*31</f>
        <v>9160.069444444443</v>
      </c>
      <c r="L6" s="31">
        <f aca="true" t="shared" si="2" ref="L6:L43">E6*I6/36000*30</f>
        <v>8864.583333333332</v>
      </c>
      <c r="M6" s="31">
        <f aca="true" t="shared" si="3" ref="M6:M43">E6*I6/36000*31</f>
        <v>9160.069444444443</v>
      </c>
    </row>
    <row r="7" spans="1:13" ht="27.75" customHeight="1">
      <c r="A7" s="12">
        <v>3</v>
      </c>
      <c r="B7" s="36" t="s">
        <v>19</v>
      </c>
      <c r="C7" s="34" t="s">
        <v>20</v>
      </c>
      <c r="D7" s="13">
        <v>1955000</v>
      </c>
      <c r="E7" s="13">
        <v>1955000</v>
      </c>
      <c r="F7" s="14">
        <v>44349</v>
      </c>
      <c r="G7" s="15">
        <v>44714</v>
      </c>
      <c r="H7" s="16">
        <v>92</v>
      </c>
      <c r="I7" s="17">
        <v>3.7</v>
      </c>
      <c r="J7" s="30">
        <f t="shared" si="0"/>
        <v>18485.61111111111</v>
      </c>
      <c r="K7" s="31">
        <f t="shared" si="1"/>
        <v>6228.847222222222</v>
      </c>
      <c r="L7" s="31">
        <f t="shared" si="2"/>
        <v>6027.916666666666</v>
      </c>
      <c r="M7" s="31">
        <f t="shared" si="3"/>
        <v>6228.847222222222</v>
      </c>
    </row>
    <row r="8" spans="1:14" ht="27.75" customHeight="1">
      <c r="A8" s="12">
        <v>4</v>
      </c>
      <c r="B8" s="34" t="s">
        <v>21</v>
      </c>
      <c r="C8" s="34" t="s">
        <v>22</v>
      </c>
      <c r="D8" s="13">
        <v>3450000</v>
      </c>
      <c r="E8" s="13">
        <v>3450000</v>
      </c>
      <c r="F8" s="14">
        <v>44349</v>
      </c>
      <c r="G8" s="15">
        <v>44714</v>
      </c>
      <c r="H8" s="16">
        <v>92</v>
      </c>
      <c r="I8" s="17">
        <v>3.7</v>
      </c>
      <c r="J8" s="30">
        <f t="shared" si="0"/>
        <v>32621.666666666664</v>
      </c>
      <c r="K8" s="31">
        <f t="shared" si="1"/>
        <v>10992.083333333332</v>
      </c>
      <c r="L8" s="31">
        <f t="shared" si="2"/>
        <v>10637.5</v>
      </c>
      <c r="M8" s="31">
        <f t="shared" si="3"/>
        <v>10992.083333333332</v>
      </c>
      <c r="N8" s="3" t="s">
        <v>23</v>
      </c>
    </row>
    <row r="9" spans="1:13" ht="27.75" customHeight="1">
      <c r="A9" s="12">
        <v>5</v>
      </c>
      <c r="B9" s="34" t="s">
        <v>24</v>
      </c>
      <c r="C9" s="34" t="s">
        <v>25</v>
      </c>
      <c r="D9" s="13">
        <v>985000</v>
      </c>
      <c r="E9" s="13">
        <v>985000</v>
      </c>
      <c r="F9" s="14">
        <v>44349</v>
      </c>
      <c r="G9" s="15">
        <v>44714</v>
      </c>
      <c r="H9" s="35">
        <v>92</v>
      </c>
      <c r="I9" s="17">
        <v>3.7</v>
      </c>
      <c r="J9" s="30">
        <f t="shared" si="0"/>
        <v>9313.722222222223</v>
      </c>
      <c r="K9" s="31">
        <f t="shared" si="1"/>
        <v>3138.3194444444443</v>
      </c>
      <c r="L9" s="31">
        <f t="shared" si="2"/>
        <v>3037.0833333333335</v>
      </c>
      <c r="M9" s="31">
        <f t="shared" si="3"/>
        <v>3138.3194444444443</v>
      </c>
    </row>
    <row r="10" spans="1:13" ht="27.75" customHeight="1">
      <c r="A10" s="12">
        <v>6</v>
      </c>
      <c r="B10" s="34" t="s">
        <v>26</v>
      </c>
      <c r="C10" s="34" t="s">
        <v>27</v>
      </c>
      <c r="D10" s="13">
        <v>1325000</v>
      </c>
      <c r="E10" s="13">
        <v>1325000</v>
      </c>
      <c r="F10" s="14">
        <v>44350</v>
      </c>
      <c r="G10" s="15">
        <v>44715</v>
      </c>
      <c r="H10" s="16">
        <v>92</v>
      </c>
      <c r="I10" s="17">
        <v>3.7</v>
      </c>
      <c r="J10" s="30">
        <f t="shared" si="0"/>
        <v>12528.61111111111</v>
      </c>
      <c r="K10" s="31">
        <f t="shared" si="1"/>
        <v>4221.597222222222</v>
      </c>
      <c r="L10" s="31">
        <f t="shared" si="2"/>
        <v>4085.416666666666</v>
      </c>
      <c r="M10" s="31">
        <f t="shared" si="3"/>
        <v>4221.597222222222</v>
      </c>
    </row>
    <row r="11" spans="1:13" ht="27.75" customHeight="1">
      <c r="A11" s="12">
        <v>7</v>
      </c>
      <c r="B11" s="36" t="s">
        <v>28</v>
      </c>
      <c r="C11" s="34" t="s">
        <v>29</v>
      </c>
      <c r="D11" s="13">
        <v>3435000</v>
      </c>
      <c r="E11" s="13">
        <v>3435000</v>
      </c>
      <c r="F11" s="14">
        <v>44350</v>
      </c>
      <c r="G11" s="15">
        <v>44715</v>
      </c>
      <c r="H11" s="16">
        <v>92</v>
      </c>
      <c r="I11" s="17">
        <v>3.7</v>
      </c>
      <c r="J11" s="30">
        <f t="shared" si="0"/>
        <v>32479.833333333336</v>
      </c>
      <c r="K11" s="31">
        <f t="shared" si="1"/>
        <v>10944.291666666668</v>
      </c>
      <c r="L11" s="31">
        <f t="shared" si="2"/>
        <v>10591.25</v>
      </c>
      <c r="M11" s="31">
        <f t="shared" si="3"/>
        <v>10944.291666666668</v>
      </c>
    </row>
    <row r="12" spans="1:13" ht="27.75" customHeight="1">
      <c r="A12" s="12">
        <v>8</v>
      </c>
      <c r="B12" s="34" t="s">
        <v>30</v>
      </c>
      <c r="C12" s="36" t="s">
        <v>31</v>
      </c>
      <c r="D12" s="18">
        <v>1060000</v>
      </c>
      <c r="E12" s="18">
        <v>1060000</v>
      </c>
      <c r="F12" s="14">
        <v>44350</v>
      </c>
      <c r="G12" s="15">
        <v>44715</v>
      </c>
      <c r="H12" s="16">
        <v>92</v>
      </c>
      <c r="I12" s="17">
        <v>3.7</v>
      </c>
      <c r="J12" s="30">
        <f t="shared" si="0"/>
        <v>10022.888888888889</v>
      </c>
      <c r="K12" s="31">
        <f t="shared" si="1"/>
        <v>3377.277777777778</v>
      </c>
      <c r="L12" s="31">
        <f t="shared" si="2"/>
        <v>3268.3333333333335</v>
      </c>
      <c r="M12" s="31">
        <f t="shared" si="3"/>
        <v>3377.277777777778</v>
      </c>
    </row>
    <row r="13" spans="1:13" ht="27.75" customHeight="1">
      <c r="A13" s="12">
        <v>9</v>
      </c>
      <c r="B13" s="34" t="s">
        <v>32</v>
      </c>
      <c r="C13" s="34" t="s">
        <v>33</v>
      </c>
      <c r="D13" s="13">
        <v>810000</v>
      </c>
      <c r="E13" s="13">
        <v>810000</v>
      </c>
      <c r="F13" s="14">
        <v>44351</v>
      </c>
      <c r="G13" s="15">
        <v>44715</v>
      </c>
      <c r="H13" s="35">
        <v>92</v>
      </c>
      <c r="I13" s="17">
        <v>3.7</v>
      </c>
      <c r="J13" s="30">
        <f t="shared" si="0"/>
        <v>7659</v>
      </c>
      <c r="K13" s="31">
        <f t="shared" si="1"/>
        <v>2580.75</v>
      </c>
      <c r="L13" s="31">
        <f t="shared" si="2"/>
        <v>2497.5</v>
      </c>
      <c r="M13" s="31">
        <f t="shared" si="3"/>
        <v>2580.75</v>
      </c>
    </row>
    <row r="14" spans="1:13" ht="27.75" customHeight="1">
      <c r="A14" s="12">
        <v>10</v>
      </c>
      <c r="B14" s="34" t="s">
        <v>34</v>
      </c>
      <c r="C14" s="34" t="s">
        <v>35</v>
      </c>
      <c r="D14" s="19">
        <v>2000000</v>
      </c>
      <c r="E14" s="19">
        <v>2000000</v>
      </c>
      <c r="F14" s="20">
        <v>44351</v>
      </c>
      <c r="G14" s="15">
        <v>44715</v>
      </c>
      <c r="H14" s="16">
        <v>92</v>
      </c>
      <c r="I14" s="17">
        <v>3.7</v>
      </c>
      <c r="J14" s="30">
        <f t="shared" si="0"/>
        <v>18911.11111111111</v>
      </c>
      <c r="K14" s="31">
        <f t="shared" si="1"/>
        <v>6372.222222222222</v>
      </c>
      <c r="L14" s="31">
        <f t="shared" si="2"/>
        <v>6166.666666666666</v>
      </c>
      <c r="M14" s="31">
        <f t="shared" si="3"/>
        <v>6372.222222222222</v>
      </c>
    </row>
    <row r="15" spans="1:13" ht="27.75" customHeight="1">
      <c r="A15" s="12">
        <v>11</v>
      </c>
      <c r="B15" s="34" t="s">
        <v>36</v>
      </c>
      <c r="C15" s="34" t="s">
        <v>37</v>
      </c>
      <c r="D15" s="13">
        <v>3205000</v>
      </c>
      <c r="E15" s="13">
        <v>3205000</v>
      </c>
      <c r="F15" s="14">
        <v>44354</v>
      </c>
      <c r="G15" s="15">
        <v>44715</v>
      </c>
      <c r="H15" s="16">
        <v>92</v>
      </c>
      <c r="I15" s="17">
        <v>3.7</v>
      </c>
      <c r="J15" s="30">
        <f t="shared" si="0"/>
        <v>30305.055555555555</v>
      </c>
      <c r="K15" s="31">
        <f t="shared" si="1"/>
        <v>10211.486111111111</v>
      </c>
      <c r="L15" s="31">
        <f t="shared" si="2"/>
        <v>9882.083333333334</v>
      </c>
      <c r="M15" s="31">
        <f t="shared" si="3"/>
        <v>10211.486111111111</v>
      </c>
    </row>
    <row r="16" spans="1:13" ht="27.75" customHeight="1">
      <c r="A16" s="12">
        <v>12</v>
      </c>
      <c r="B16" s="34" t="s">
        <v>38</v>
      </c>
      <c r="C16" s="34" t="s">
        <v>39</v>
      </c>
      <c r="D16" s="19">
        <v>2255000</v>
      </c>
      <c r="E16" s="19">
        <v>2255000</v>
      </c>
      <c r="F16" s="20">
        <v>44351</v>
      </c>
      <c r="G16" s="15">
        <v>44715</v>
      </c>
      <c r="H16" s="16">
        <v>92</v>
      </c>
      <c r="I16" s="17">
        <v>3.7</v>
      </c>
      <c r="J16" s="30">
        <f t="shared" si="0"/>
        <v>21322.277777777777</v>
      </c>
      <c r="K16" s="31">
        <f t="shared" si="1"/>
        <v>7184.680555555556</v>
      </c>
      <c r="L16" s="31">
        <f t="shared" si="2"/>
        <v>6952.916666666667</v>
      </c>
      <c r="M16" s="31">
        <f t="shared" si="3"/>
        <v>7184.680555555556</v>
      </c>
    </row>
    <row r="17" spans="1:13" ht="27.75" customHeight="1">
      <c r="A17" s="12">
        <v>13</v>
      </c>
      <c r="B17" s="34" t="s">
        <v>40</v>
      </c>
      <c r="C17" s="34" t="s">
        <v>41</v>
      </c>
      <c r="D17" s="13">
        <v>2355000</v>
      </c>
      <c r="E17" s="13">
        <v>2355000</v>
      </c>
      <c r="F17" s="14">
        <v>44354</v>
      </c>
      <c r="G17" s="15">
        <v>44716</v>
      </c>
      <c r="H17" s="35">
        <v>92</v>
      </c>
      <c r="I17" s="17">
        <v>3.7</v>
      </c>
      <c r="J17" s="30">
        <f t="shared" si="0"/>
        <v>22267.833333333332</v>
      </c>
      <c r="K17" s="31">
        <f t="shared" si="1"/>
        <v>7503.291666666666</v>
      </c>
      <c r="L17" s="31">
        <f t="shared" si="2"/>
        <v>7261.25</v>
      </c>
      <c r="M17" s="31">
        <f t="shared" si="3"/>
        <v>7503.291666666666</v>
      </c>
    </row>
    <row r="18" spans="1:13" ht="27.75" customHeight="1">
      <c r="A18" s="12">
        <v>14</v>
      </c>
      <c r="B18" s="34" t="s">
        <v>42</v>
      </c>
      <c r="C18" s="34" t="s">
        <v>43</v>
      </c>
      <c r="D18" s="13">
        <v>1635000</v>
      </c>
      <c r="E18" s="13">
        <v>1635000</v>
      </c>
      <c r="F18" s="14">
        <v>44354</v>
      </c>
      <c r="G18" s="15">
        <v>44716</v>
      </c>
      <c r="H18" s="16">
        <v>92</v>
      </c>
      <c r="I18" s="17">
        <v>3.7</v>
      </c>
      <c r="J18" s="30">
        <f t="shared" si="0"/>
        <v>15459.833333333332</v>
      </c>
      <c r="K18" s="31">
        <f t="shared" si="1"/>
        <v>5209.291666666666</v>
      </c>
      <c r="L18" s="31">
        <f t="shared" si="2"/>
        <v>5041.25</v>
      </c>
      <c r="M18" s="31">
        <f t="shared" si="3"/>
        <v>5209.291666666666</v>
      </c>
    </row>
    <row r="19" spans="1:13" ht="27.75" customHeight="1">
      <c r="A19" s="12">
        <v>15</v>
      </c>
      <c r="B19" s="34" t="s">
        <v>44</v>
      </c>
      <c r="C19" s="34" t="s">
        <v>45</v>
      </c>
      <c r="D19" s="13">
        <v>3065000</v>
      </c>
      <c r="E19" s="13">
        <v>3065000</v>
      </c>
      <c r="F19" s="14">
        <v>44351</v>
      </c>
      <c r="G19" s="15">
        <v>44716</v>
      </c>
      <c r="H19" s="16">
        <v>92</v>
      </c>
      <c r="I19" s="17">
        <v>3.7</v>
      </c>
      <c r="J19" s="30">
        <f t="shared" si="0"/>
        <v>28981.27777777778</v>
      </c>
      <c r="K19" s="31">
        <f t="shared" si="1"/>
        <v>9765.430555555557</v>
      </c>
      <c r="L19" s="31">
        <f t="shared" si="2"/>
        <v>9450.416666666668</v>
      </c>
      <c r="M19" s="31">
        <f t="shared" si="3"/>
        <v>9765.430555555557</v>
      </c>
    </row>
    <row r="20" spans="1:13" ht="27.75" customHeight="1">
      <c r="A20" s="12">
        <v>16</v>
      </c>
      <c r="B20" s="34" t="s">
        <v>46</v>
      </c>
      <c r="C20" s="37" t="s">
        <v>47</v>
      </c>
      <c r="D20" s="19">
        <v>1015000</v>
      </c>
      <c r="E20" s="38">
        <v>1015000</v>
      </c>
      <c r="F20" s="20">
        <v>44351</v>
      </c>
      <c r="G20" s="15">
        <v>44716</v>
      </c>
      <c r="H20" s="16">
        <v>92</v>
      </c>
      <c r="I20" s="17">
        <v>3.7</v>
      </c>
      <c r="J20" s="30">
        <f t="shared" si="0"/>
        <v>9597.388888888889</v>
      </c>
      <c r="K20" s="31">
        <f t="shared" si="1"/>
        <v>3233.902777777778</v>
      </c>
      <c r="L20" s="31">
        <f t="shared" si="2"/>
        <v>3129.5833333333335</v>
      </c>
      <c r="M20" s="31">
        <f t="shared" si="3"/>
        <v>3233.902777777778</v>
      </c>
    </row>
    <row r="21" spans="1:13" ht="27.75" customHeight="1">
      <c r="A21" s="12">
        <v>17</v>
      </c>
      <c r="B21" s="34" t="s">
        <v>48</v>
      </c>
      <c r="C21" s="37" t="s">
        <v>49</v>
      </c>
      <c r="D21" s="19">
        <v>300000</v>
      </c>
      <c r="E21" s="38">
        <v>300000</v>
      </c>
      <c r="F21" s="20">
        <v>44351</v>
      </c>
      <c r="G21" s="15">
        <v>44716</v>
      </c>
      <c r="H21" s="35">
        <v>92</v>
      </c>
      <c r="I21" s="17">
        <v>3.7</v>
      </c>
      <c r="J21" s="30">
        <f t="shared" si="0"/>
        <v>2836.6666666666665</v>
      </c>
      <c r="K21" s="31">
        <f t="shared" si="1"/>
        <v>955.8333333333333</v>
      </c>
      <c r="L21" s="31">
        <f t="shared" si="2"/>
        <v>925</v>
      </c>
      <c r="M21" s="31">
        <f t="shared" si="3"/>
        <v>955.8333333333333</v>
      </c>
    </row>
    <row r="22" spans="1:13" ht="27.75" customHeight="1">
      <c r="A22" s="12">
        <v>18</v>
      </c>
      <c r="B22" s="34" t="s">
        <v>50</v>
      </c>
      <c r="C22" s="37" t="s">
        <v>51</v>
      </c>
      <c r="D22" s="13">
        <v>1865000</v>
      </c>
      <c r="E22" s="39">
        <v>1865000</v>
      </c>
      <c r="F22" s="14">
        <v>44354</v>
      </c>
      <c r="G22" s="15">
        <v>44715</v>
      </c>
      <c r="H22" s="16">
        <v>92</v>
      </c>
      <c r="I22" s="17">
        <v>3.7</v>
      </c>
      <c r="J22" s="30">
        <f t="shared" si="0"/>
        <v>17634.61111111111</v>
      </c>
      <c r="K22" s="31">
        <f t="shared" si="1"/>
        <v>5942.097222222222</v>
      </c>
      <c r="L22" s="31">
        <f t="shared" si="2"/>
        <v>5750.416666666666</v>
      </c>
      <c r="M22" s="31">
        <f t="shared" si="3"/>
        <v>5942.097222222222</v>
      </c>
    </row>
    <row r="23" spans="1:13" ht="27.75" customHeight="1">
      <c r="A23" s="12">
        <v>19</v>
      </c>
      <c r="B23" s="34" t="s">
        <v>52</v>
      </c>
      <c r="C23" s="37" t="s">
        <v>53</v>
      </c>
      <c r="D23" s="13">
        <v>535000</v>
      </c>
      <c r="E23" s="39">
        <v>535000</v>
      </c>
      <c r="F23" s="14">
        <v>44356</v>
      </c>
      <c r="G23" s="15">
        <v>44719</v>
      </c>
      <c r="H23" s="16">
        <v>92</v>
      </c>
      <c r="I23" s="17">
        <v>3.7</v>
      </c>
      <c r="J23" s="30">
        <f t="shared" si="0"/>
        <v>5058.722222222223</v>
      </c>
      <c r="K23" s="31">
        <f t="shared" si="1"/>
        <v>1704.5694444444446</v>
      </c>
      <c r="L23" s="31">
        <f t="shared" si="2"/>
        <v>1649.5833333333335</v>
      </c>
      <c r="M23" s="31">
        <f t="shared" si="3"/>
        <v>1704.5694444444446</v>
      </c>
    </row>
    <row r="24" spans="1:13" ht="27.75" customHeight="1">
      <c r="A24" s="12">
        <v>20</v>
      </c>
      <c r="B24" s="34" t="s">
        <v>54</v>
      </c>
      <c r="C24" s="37" t="s">
        <v>55</v>
      </c>
      <c r="D24" s="13">
        <v>795000</v>
      </c>
      <c r="E24" s="39">
        <v>795000</v>
      </c>
      <c r="F24" s="14">
        <v>44355</v>
      </c>
      <c r="G24" s="15">
        <v>44719</v>
      </c>
      <c r="H24" s="16">
        <v>92</v>
      </c>
      <c r="I24" s="17">
        <v>3.7</v>
      </c>
      <c r="J24" s="30">
        <f t="shared" si="0"/>
        <v>7517.166666666666</v>
      </c>
      <c r="K24" s="31">
        <f t="shared" si="1"/>
        <v>2532.958333333333</v>
      </c>
      <c r="L24" s="31">
        <f t="shared" si="2"/>
        <v>2451.25</v>
      </c>
      <c r="M24" s="31">
        <f t="shared" si="3"/>
        <v>2532.958333333333</v>
      </c>
    </row>
    <row r="25" spans="1:13" ht="27.75" customHeight="1">
      <c r="A25" s="12">
        <v>21</v>
      </c>
      <c r="B25" s="34" t="s">
        <v>56</v>
      </c>
      <c r="C25" s="37" t="s">
        <v>57</v>
      </c>
      <c r="D25" s="13">
        <v>200000</v>
      </c>
      <c r="E25" s="39">
        <v>200000</v>
      </c>
      <c r="F25" s="14">
        <v>44354</v>
      </c>
      <c r="G25" s="15">
        <v>44719</v>
      </c>
      <c r="H25" s="35">
        <v>92</v>
      </c>
      <c r="I25" s="17">
        <v>3.7</v>
      </c>
      <c r="J25" s="30">
        <f t="shared" si="0"/>
        <v>1891.1111111111113</v>
      </c>
      <c r="K25" s="31">
        <f t="shared" si="1"/>
        <v>637.2222222222223</v>
      </c>
      <c r="L25" s="31">
        <f t="shared" si="2"/>
        <v>616.6666666666667</v>
      </c>
      <c r="M25" s="31">
        <f t="shared" si="3"/>
        <v>637.2222222222223</v>
      </c>
    </row>
    <row r="26" spans="1:13" ht="27.75" customHeight="1">
      <c r="A26" s="12">
        <v>22</v>
      </c>
      <c r="B26" s="40" t="s">
        <v>58</v>
      </c>
      <c r="C26" s="34" t="s">
        <v>59</v>
      </c>
      <c r="D26" s="13">
        <v>610000</v>
      </c>
      <c r="E26" s="13">
        <v>610000</v>
      </c>
      <c r="F26" s="14">
        <v>44355</v>
      </c>
      <c r="G26" s="15">
        <v>44720</v>
      </c>
      <c r="H26" s="16">
        <v>92</v>
      </c>
      <c r="I26" s="17">
        <v>3.7</v>
      </c>
      <c r="J26" s="30">
        <f t="shared" si="0"/>
        <v>5767.888888888889</v>
      </c>
      <c r="K26" s="31">
        <f t="shared" si="1"/>
        <v>1943.5277777777778</v>
      </c>
      <c r="L26" s="31">
        <f t="shared" si="2"/>
        <v>1880.8333333333333</v>
      </c>
      <c r="M26" s="31">
        <f t="shared" si="3"/>
        <v>1943.5277777777778</v>
      </c>
    </row>
    <row r="27" spans="1:13" ht="27.75" customHeight="1">
      <c r="A27" s="12">
        <v>23</v>
      </c>
      <c r="B27" s="34" t="s">
        <v>60</v>
      </c>
      <c r="C27" s="34" t="s">
        <v>61</v>
      </c>
      <c r="D27" s="13">
        <v>2940000</v>
      </c>
      <c r="E27" s="39">
        <v>2940000</v>
      </c>
      <c r="F27" s="14">
        <v>44355</v>
      </c>
      <c r="G27" s="15">
        <v>44720</v>
      </c>
      <c r="H27" s="16">
        <v>92</v>
      </c>
      <c r="I27" s="17">
        <v>3.7</v>
      </c>
      <c r="J27" s="30">
        <f t="shared" si="0"/>
        <v>27799.333333333336</v>
      </c>
      <c r="K27" s="31">
        <f t="shared" si="1"/>
        <v>9367.166666666668</v>
      </c>
      <c r="L27" s="31">
        <f t="shared" si="2"/>
        <v>9065</v>
      </c>
      <c r="M27" s="31">
        <f t="shared" si="3"/>
        <v>9367.166666666668</v>
      </c>
    </row>
    <row r="28" spans="1:13" ht="27.75" customHeight="1">
      <c r="A28" s="12">
        <v>24</v>
      </c>
      <c r="B28" s="34" t="s">
        <v>62</v>
      </c>
      <c r="C28" s="34" t="s">
        <v>63</v>
      </c>
      <c r="D28" s="13">
        <v>2385000</v>
      </c>
      <c r="E28" s="39">
        <v>2385000</v>
      </c>
      <c r="F28" s="14">
        <v>44355</v>
      </c>
      <c r="G28" s="15">
        <v>44720</v>
      </c>
      <c r="H28" s="16">
        <v>92</v>
      </c>
      <c r="I28" s="17">
        <v>3.7</v>
      </c>
      <c r="J28" s="30">
        <f t="shared" si="0"/>
        <v>22551.5</v>
      </c>
      <c r="K28" s="31">
        <f t="shared" si="1"/>
        <v>7598.875</v>
      </c>
      <c r="L28" s="31">
        <f t="shared" si="2"/>
        <v>7353.75</v>
      </c>
      <c r="M28" s="31">
        <f t="shared" si="3"/>
        <v>7598.875</v>
      </c>
    </row>
    <row r="29" spans="1:13" ht="27.75" customHeight="1">
      <c r="A29" s="12">
        <v>25</v>
      </c>
      <c r="B29" s="34" t="s">
        <v>64</v>
      </c>
      <c r="C29" s="34" t="s">
        <v>65</v>
      </c>
      <c r="D29" s="13">
        <v>2670000</v>
      </c>
      <c r="E29" s="39">
        <v>2670000</v>
      </c>
      <c r="F29" s="14">
        <v>44355</v>
      </c>
      <c r="G29" s="15">
        <v>44720</v>
      </c>
      <c r="H29" s="35">
        <v>92</v>
      </c>
      <c r="I29" s="17">
        <v>3.7</v>
      </c>
      <c r="J29" s="30">
        <f t="shared" si="0"/>
        <v>25246.333333333336</v>
      </c>
      <c r="K29" s="31">
        <f t="shared" si="1"/>
        <v>8506.916666666668</v>
      </c>
      <c r="L29" s="31">
        <f t="shared" si="2"/>
        <v>8232.5</v>
      </c>
      <c r="M29" s="31">
        <f t="shared" si="3"/>
        <v>8506.916666666668</v>
      </c>
    </row>
    <row r="30" spans="1:13" ht="27.75" customHeight="1">
      <c r="A30" s="12">
        <v>26</v>
      </c>
      <c r="B30" s="34" t="s">
        <v>66</v>
      </c>
      <c r="C30" s="34" t="s">
        <v>67</v>
      </c>
      <c r="D30" s="19">
        <v>1380000</v>
      </c>
      <c r="E30" s="19">
        <v>1380000</v>
      </c>
      <c r="F30" s="20">
        <v>44355</v>
      </c>
      <c r="G30" s="15">
        <v>44720</v>
      </c>
      <c r="H30" s="16">
        <v>92</v>
      </c>
      <c r="I30" s="17">
        <v>3.7</v>
      </c>
      <c r="J30" s="30">
        <f t="shared" si="0"/>
        <v>13048.666666666668</v>
      </c>
      <c r="K30" s="31">
        <f t="shared" si="1"/>
        <v>4396.833333333334</v>
      </c>
      <c r="L30" s="31">
        <f t="shared" si="2"/>
        <v>4255</v>
      </c>
      <c r="M30" s="31">
        <f t="shared" si="3"/>
        <v>4396.833333333334</v>
      </c>
    </row>
    <row r="31" spans="1:13" ht="27.75" customHeight="1">
      <c r="A31" s="12">
        <v>27</v>
      </c>
      <c r="B31" s="34" t="s">
        <v>68</v>
      </c>
      <c r="C31" s="34" t="s">
        <v>69</v>
      </c>
      <c r="D31" s="19">
        <v>2340000</v>
      </c>
      <c r="E31" s="19">
        <v>2340000</v>
      </c>
      <c r="F31" s="20">
        <v>44355</v>
      </c>
      <c r="G31" s="15">
        <v>44720</v>
      </c>
      <c r="H31" s="16">
        <v>92</v>
      </c>
      <c r="I31" s="17">
        <v>3.7</v>
      </c>
      <c r="J31" s="30">
        <f t="shared" si="0"/>
        <v>22126</v>
      </c>
      <c r="K31" s="31">
        <f t="shared" si="1"/>
        <v>7455.5</v>
      </c>
      <c r="L31" s="31">
        <f t="shared" si="2"/>
        <v>7215</v>
      </c>
      <c r="M31" s="31">
        <f t="shared" si="3"/>
        <v>7455.5</v>
      </c>
    </row>
    <row r="32" spans="1:13" ht="27.75" customHeight="1">
      <c r="A32" s="12">
        <v>28</v>
      </c>
      <c r="B32" s="34" t="s">
        <v>70</v>
      </c>
      <c r="C32" s="34" t="s">
        <v>71</v>
      </c>
      <c r="D32" s="13">
        <v>1815000</v>
      </c>
      <c r="E32" s="13">
        <v>1815000</v>
      </c>
      <c r="F32" s="14">
        <v>44355</v>
      </c>
      <c r="G32" s="15">
        <v>44720</v>
      </c>
      <c r="H32" s="16">
        <v>92</v>
      </c>
      <c r="I32" s="17">
        <v>3.7</v>
      </c>
      <c r="J32" s="30">
        <f t="shared" si="0"/>
        <v>17161.833333333332</v>
      </c>
      <c r="K32" s="31">
        <f t="shared" si="1"/>
        <v>5782.791666666666</v>
      </c>
      <c r="L32" s="31">
        <f t="shared" si="2"/>
        <v>5596.25</v>
      </c>
      <c r="M32" s="31">
        <f t="shared" si="3"/>
        <v>5782.791666666666</v>
      </c>
    </row>
    <row r="33" spans="1:13" ht="27.75" customHeight="1">
      <c r="A33" s="12">
        <v>29</v>
      </c>
      <c r="B33" s="34" t="s">
        <v>72</v>
      </c>
      <c r="C33" s="34" t="s">
        <v>73</v>
      </c>
      <c r="D33" s="13">
        <v>2330000</v>
      </c>
      <c r="E33" s="13">
        <v>2330000</v>
      </c>
      <c r="F33" s="14">
        <v>44355</v>
      </c>
      <c r="G33" s="15">
        <v>44719</v>
      </c>
      <c r="H33" s="35">
        <v>92</v>
      </c>
      <c r="I33" s="17">
        <v>3.7</v>
      </c>
      <c r="J33" s="30">
        <f t="shared" si="0"/>
        <v>22031.444444444445</v>
      </c>
      <c r="K33" s="31">
        <f t="shared" si="1"/>
        <v>7423.638888888889</v>
      </c>
      <c r="L33" s="31">
        <f t="shared" si="2"/>
        <v>7184.166666666667</v>
      </c>
      <c r="M33" s="31">
        <f t="shared" si="3"/>
        <v>7423.638888888889</v>
      </c>
    </row>
    <row r="34" spans="1:13" ht="27.75" customHeight="1">
      <c r="A34" s="12">
        <v>30</v>
      </c>
      <c r="B34" s="34" t="s">
        <v>74</v>
      </c>
      <c r="C34" s="34" t="s">
        <v>75</v>
      </c>
      <c r="D34" s="13">
        <v>2820000</v>
      </c>
      <c r="E34" s="13">
        <v>2820000</v>
      </c>
      <c r="F34" s="14">
        <v>44355</v>
      </c>
      <c r="G34" s="15">
        <v>44720</v>
      </c>
      <c r="H34" s="16">
        <v>92</v>
      </c>
      <c r="I34" s="17">
        <v>3.7</v>
      </c>
      <c r="J34" s="30">
        <f t="shared" si="0"/>
        <v>26664.666666666664</v>
      </c>
      <c r="K34" s="31">
        <f t="shared" si="1"/>
        <v>8984.833333333332</v>
      </c>
      <c r="L34" s="31">
        <f t="shared" si="2"/>
        <v>8695</v>
      </c>
      <c r="M34" s="31">
        <f t="shared" si="3"/>
        <v>8984.833333333332</v>
      </c>
    </row>
    <row r="35" spans="1:13" ht="27.75" customHeight="1">
      <c r="A35" s="12">
        <v>31</v>
      </c>
      <c r="B35" s="34" t="s">
        <v>76</v>
      </c>
      <c r="C35" s="41" t="s">
        <v>77</v>
      </c>
      <c r="D35" s="19">
        <v>1850000</v>
      </c>
      <c r="E35" s="19">
        <v>1850000</v>
      </c>
      <c r="F35" s="20">
        <v>44355</v>
      </c>
      <c r="G35" s="15">
        <v>44720</v>
      </c>
      <c r="H35" s="16">
        <v>92</v>
      </c>
      <c r="I35" s="17">
        <v>3.7</v>
      </c>
      <c r="J35" s="30">
        <f t="shared" si="0"/>
        <v>17492.777777777777</v>
      </c>
      <c r="K35" s="31">
        <f t="shared" si="1"/>
        <v>5894.305555555556</v>
      </c>
      <c r="L35" s="31">
        <f t="shared" si="2"/>
        <v>5704.166666666667</v>
      </c>
      <c r="M35" s="31">
        <f t="shared" si="3"/>
        <v>5894.305555555556</v>
      </c>
    </row>
    <row r="36" spans="1:13" ht="27.75" customHeight="1">
      <c r="A36" s="12">
        <v>32</v>
      </c>
      <c r="B36" s="34" t="s">
        <v>78</v>
      </c>
      <c r="C36" s="37" t="s">
        <v>79</v>
      </c>
      <c r="D36" s="13">
        <v>395000</v>
      </c>
      <c r="E36" s="39">
        <v>395000</v>
      </c>
      <c r="F36" s="14">
        <v>44355</v>
      </c>
      <c r="G36" s="15">
        <v>44720</v>
      </c>
      <c r="H36" s="16">
        <v>92</v>
      </c>
      <c r="I36" s="17">
        <v>3.7</v>
      </c>
      <c r="J36" s="30">
        <f t="shared" si="0"/>
        <v>3734.9444444444443</v>
      </c>
      <c r="K36" s="31">
        <f t="shared" si="1"/>
        <v>1258.513888888889</v>
      </c>
      <c r="L36" s="31">
        <f t="shared" si="2"/>
        <v>1217.9166666666667</v>
      </c>
      <c r="M36" s="31">
        <f t="shared" si="3"/>
        <v>1258.513888888889</v>
      </c>
    </row>
    <row r="37" spans="1:13" ht="27.75" customHeight="1">
      <c r="A37" s="12">
        <v>33</v>
      </c>
      <c r="B37" s="40" t="s">
        <v>80</v>
      </c>
      <c r="C37" s="34" t="s">
        <v>81</v>
      </c>
      <c r="D37" s="13">
        <v>1050000</v>
      </c>
      <c r="E37" s="13">
        <v>1050000</v>
      </c>
      <c r="F37" s="14">
        <v>44356</v>
      </c>
      <c r="G37" s="15">
        <v>44720</v>
      </c>
      <c r="H37" s="35">
        <v>92</v>
      </c>
      <c r="I37" s="17">
        <v>3.7</v>
      </c>
      <c r="J37" s="30">
        <f t="shared" si="0"/>
        <v>9928.333333333334</v>
      </c>
      <c r="K37" s="31">
        <f t="shared" si="1"/>
        <v>3345.416666666667</v>
      </c>
      <c r="L37" s="31">
        <f t="shared" si="2"/>
        <v>3237.5</v>
      </c>
      <c r="M37" s="31">
        <f t="shared" si="3"/>
        <v>3345.416666666667</v>
      </c>
    </row>
    <row r="38" spans="1:13" ht="27.75" customHeight="1">
      <c r="A38" s="12">
        <v>34</v>
      </c>
      <c r="B38" s="34" t="s">
        <v>82</v>
      </c>
      <c r="C38" s="34" t="s">
        <v>83</v>
      </c>
      <c r="D38" s="19">
        <v>1725000</v>
      </c>
      <c r="E38" s="19">
        <v>1725000</v>
      </c>
      <c r="F38" s="42">
        <v>44357</v>
      </c>
      <c r="G38" s="15">
        <v>44722</v>
      </c>
      <c r="H38" s="16">
        <v>92</v>
      </c>
      <c r="I38" s="17">
        <v>3.7</v>
      </c>
      <c r="J38" s="30">
        <f t="shared" si="0"/>
        <v>16310.833333333332</v>
      </c>
      <c r="K38" s="31">
        <f t="shared" si="1"/>
        <v>5496.041666666666</v>
      </c>
      <c r="L38" s="31">
        <f t="shared" si="2"/>
        <v>5318.75</v>
      </c>
      <c r="M38" s="31">
        <f t="shared" si="3"/>
        <v>5496.041666666666</v>
      </c>
    </row>
    <row r="39" spans="1:13" ht="27.75" customHeight="1">
      <c r="A39" s="12">
        <v>35</v>
      </c>
      <c r="B39" s="34" t="s">
        <v>84</v>
      </c>
      <c r="C39" s="34" t="s">
        <v>85</v>
      </c>
      <c r="D39" s="13">
        <v>155000</v>
      </c>
      <c r="E39" s="13">
        <v>155000</v>
      </c>
      <c r="F39" s="14">
        <v>44357</v>
      </c>
      <c r="G39" s="15">
        <v>44722</v>
      </c>
      <c r="H39" s="16">
        <v>92</v>
      </c>
      <c r="I39" s="17">
        <v>3.7</v>
      </c>
      <c r="J39" s="30">
        <f t="shared" si="0"/>
        <v>1465.611111111111</v>
      </c>
      <c r="K39" s="31">
        <f t="shared" si="1"/>
        <v>493.84722222222223</v>
      </c>
      <c r="L39" s="31">
        <f t="shared" si="2"/>
        <v>477.9166666666667</v>
      </c>
      <c r="M39" s="31">
        <f t="shared" si="3"/>
        <v>493.84722222222223</v>
      </c>
    </row>
    <row r="40" spans="1:13" ht="27.75" customHeight="1">
      <c r="A40" s="12">
        <v>36</v>
      </c>
      <c r="B40" s="34" t="s">
        <v>86</v>
      </c>
      <c r="C40" s="34" t="s">
        <v>87</v>
      </c>
      <c r="D40" s="19">
        <v>1435000</v>
      </c>
      <c r="E40" s="19">
        <v>1435000</v>
      </c>
      <c r="F40" s="20">
        <v>44377</v>
      </c>
      <c r="G40" s="15">
        <v>44727</v>
      </c>
      <c r="H40" s="16">
        <v>92</v>
      </c>
      <c r="I40" s="45">
        <v>3.7</v>
      </c>
      <c r="J40" s="46">
        <f t="shared" si="0"/>
        <v>13568.722222222223</v>
      </c>
      <c r="K40" s="31">
        <f t="shared" si="1"/>
        <v>4572.069444444444</v>
      </c>
      <c r="L40" s="31">
        <f t="shared" si="2"/>
        <v>4424.583333333333</v>
      </c>
      <c r="M40" s="31">
        <f t="shared" si="3"/>
        <v>4572.069444444444</v>
      </c>
    </row>
    <row r="41" spans="1:13" ht="27.75" customHeight="1">
      <c r="A41" s="12">
        <v>37</v>
      </c>
      <c r="B41" s="34" t="s">
        <v>88</v>
      </c>
      <c r="C41" s="34" t="s">
        <v>89</v>
      </c>
      <c r="D41" s="19">
        <v>1000000</v>
      </c>
      <c r="E41" s="19">
        <v>1000000</v>
      </c>
      <c r="F41" s="20">
        <v>44391</v>
      </c>
      <c r="G41" s="15">
        <v>44727</v>
      </c>
      <c r="H41" s="35">
        <v>92</v>
      </c>
      <c r="I41" s="45">
        <v>3.7</v>
      </c>
      <c r="J41" s="46">
        <f t="shared" si="0"/>
        <v>9455.555555555555</v>
      </c>
      <c r="K41" s="31">
        <f t="shared" si="1"/>
        <v>3186.111111111111</v>
      </c>
      <c r="L41" s="31">
        <f t="shared" si="2"/>
        <v>3083.333333333333</v>
      </c>
      <c r="M41" s="31">
        <f t="shared" si="3"/>
        <v>3186.111111111111</v>
      </c>
    </row>
    <row r="42" spans="1:13" ht="27.75" customHeight="1">
      <c r="A42" s="12">
        <v>38</v>
      </c>
      <c r="B42" s="34" t="s">
        <v>90</v>
      </c>
      <c r="C42" s="34" t="s">
        <v>91</v>
      </c>
      <c r="D42" s="19">
        <v>2670000</v>
      </c>
      <c r="E42" s="19">
        <v>2670000</v>
      </c>
      <c r="F42" s="20">
        <v>44400</v>
      </c>
      <c r="G42" s="15">
        <v>44727</v>
      </c>
      <c r="H42" s="16">
        <v>92</v>
      </c>
      <c r="I42" s="45">
        <v>3.7</v>
      </c>
      <c r="J42" s="46">
        <f t="shared" si="0"/>
        <v>25246.333333333336</v>
      </c>
      <c r="K42" s="31">
        <f t="shared" si="1"/>
        <v>8506.916666666668</v>
      </c>
      <c r="L42" s="31">
        <f t="shared" si="2"/>
        <v>8232.5</v>
      </c>
      <c r="M42" s="31">
        <f t="shared" si="3"/>
        <v>8506.916666666668</v>
      </c>
    </row>
    <row r="43" spans="1:13" ht="24.75" customHeight="1">
      <c r="A43" s="43" t="s">
        <v>92</v>
      </c>
      <c r="B43" s="24"/>
      <c r="C43" s="24"/>
      <c r="D43" s="24"/>
      <c r="E43" s="24"/>
      <c r="F43" s="24"/>
      <c r="G43" s="24"/>
      <c r="H43" s="24"/>
      <c r="I43" s="25"/>
      <c r="J43" s="31">
        <f>SUM(J5:J42)</f>
        <v>613901.9444444446</v>
      </c>
      <c r="K43" s="31">
        <f t="shared" si="1"/>
        <v>0</v>
      </c>
      <c r="L43" s="31">
        <f t="shared" si="2"/>
        <v>0</v>
      </c>
      <c r="M43" s="31">
        <f t="shared" si="3"/>
        <v>0</v>
      </c>
    </row>
    <row r="44" spans="1:248" s="3" customFormat="1" ht="24.75" customHeight="1">
      <c r="A44"/>
      <c r="B44" s="3" t="s">
        <v>93</v>
      </c>
      <c r="C44" s="26" t="s">
        <v>93</v>
      </c>
      <c r="E44" s="3" t="s">
        <v>94</v>
      </c>
      <c r="I44" s="27"/>
      <c r="J44" s="28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8:10" ht="24.75" customHeight="1">
      <c r="H45" s="3"/>
      <c r="J45" s="27"/>
    </row>
    <row r="46" spans="8:10" ht="24.75" customHeight="1" hidden="1">
      <c r="H46" s="4" t="s">
        <v>95</v>
      </c>
      <c r="J46" s="27">
        <v>598.16</v>
      </c>
    </row>
  </sheetData>
  <sheetProtection/>
  <autoFilter ref="A4:IJ46"/>
  <mergeCells count="3">
    <mergeCell ref="A2:J2"/>
    <mergeCell ref="H3:J3"/>
    <mergeCell ref="A43:I43"/>
  </mergeCells>
  <printOptions/>
  <pageMargins left="0.43000000000000005" right="0.31" top="0.35" bottom="0.16" header="0.51" footer="0.51"/>
  <pageSetup fitToHeight="1" fitToWidth="1" horizontalDpi="600" verticalDpi="6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5" zoomScaleNormal="85" zoomScaleSheetLayoutView="100" workbookViewId="0" topLeftCell="A1">
      <selection activeCell="B16" sqref="B1:B65536"/>
    </sheetView>
  </sheetViews>
  <sheetFormatPr defaultColWidth="9.00390625" defaultRowHeight="14.25"/>
  <cols>
    <col min="2" max="2" width="27.75390625" style="0" customWidth="1"/>
    <col min="5" max="5" width="10.625" style="0" customWidth="1"/>
    <col min="6" max="6" width="10.75390625" style="0" customWidth="1"/>
    <col min="9" max="9" width="12.125" style="0" customWidth="1"/>
    <col min="10" max="10" width="13.125" style="0" customWidth="1"/>
    <col min="11" max="11" width="14.875" style="0" customWidth="1"/>
    <col min="12" max="12" width="15.75390625" style="0" customWidth="1"/>
  </cols>
  <sheetData>
    <row r="1" spans="1:12" ht="14.25">
      <c r="A1" s="1" t="s">
        <v>0</v>
      </c>
      <c r="B1" s="2"/>
      <c r="C1" s="3" t="s">
        <v>1</v>
      </c>
      <c r="D1" s="3"/>
      <c r="E1" s="3"/>
      <c r="F1" s="3"/>
      <c r="G1" s="4"/>
      <c r="H1" s="3"/>
      <c r="I1" s="28"/>
      <c r="J1" s="27"/>
      <c r="K1" s="27"/>
      <c r="L1" s="27"/>
    </row>
    <row r="2" spans="1:12" ht="39.75" customHeight="1">
      <c r="A2" s="5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 customHeight="1">
      <c r="A3" s="6" t="s">
        <v>97</v>
      </c>
      <c r="B3" s="6"/>
      <c r="C3" s="6"/>
      <c r="D3" s="7"/>
      <c r="E3" s="7"/>
      <c r="F3" s="7"/>
      <c r="G3" s="8" t="s">
        <v>4</v>
      </c>
      <c r="H3" s="8"/>
      <c r="I3" s="8"/>
      <c r="J3" s="27"/>
      <c r="K3" s="27"/>
      <c r="L3" s="27"/>
    </row>
    <row r="4" spans="1:12" ht="40.5">
      <c r="A4" s="9" t="s">
        <v>5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1" t="s">
        <v>12</v>
      </c>
      <c r="H4" s="10" t="s">
        <v>13</v>
      </c>
      <c r="I4" s="10" t="s">
        <v>14</v>
      </c>
      <c r="J4" s="29">
        <v>45037</v>
      </c>
      <c r="K4" s="29">
        <v>45067</v>
      </c>
      <c r="L4" s="29">
        <v>45098</v>
      </c>
    </row>
    <row r="5" spans="1:12" ht="30" customHeight="1">
      <c r="A5" s="12">
        <v>1</v>
      </c>
      <c r="B5" s="13" t="s">
        <v>98</v>
      </c>
      <c r="C5" s="13">
        <v>3200000</v>
      </c>
      <c r="D5" s="13">
        <v>3200000</v>
      </c>
      <c r="E5" s="14" t="s">
        <v>99</v>
      </c>
      <c r="F5" s="15">
        <v>45086</v>
      </c>
      <c r="G5" s="16">
        <v>92</v>
      </c>
      <c r="H5" s="17">
        <v>3.7</v>
      </c>
      <c r="I5" s="30">
        <f>D5*H5/36000*G5</f>
        <v>30257.77777777778</v>
      </c>
      <c r="J5" s="31">
        <f>D5*H5/36000*31</f>
        <v>10195.555555555557</v>
      </c>
      <c r="K5" s="31">
        <f>D5*H5/36000*30</f>
        <v>9866.666666666668</v>
      </c>
      <c r="L5" s="31">
        <f>D5*H5/36000*31</f>
        <v>10195.555555555557</v>
      </c>
    </row>
    <row r="6" spans="1:12" ht="30" customHeight="1">
      <c r="A6" s="12">
        <v>2</v>
      </c>
      <c r="B6" s="13" t="s">
        <v>55</v>
      </c>
      <c r="C6" s="13">
        <v>795000</v>
      </c>
      <c r="D6" s="13">
        <v>795000</v>
      </c>
      <c r="E6" s="14">
        <v>1</v>
      </c>
      <c r="F6" s="15" t="s">
        <v>100</v>
      </c>
      <c r="G6" s="16">
        <v>92</v>
      </c>
      <c r="H6" s="17">
        <v>3.7</v>
      </c>
      <c r="I6" s="30">
        <f aca="true" t="shared" si="0" ref="I6:I36">D6*H6/36000*G6</f>
        <v>7517.166666666666</v>
      </c>
      <c r="J6" s="31">
        <f aca="true" t="shared" si="1" ref="J6:J36">D6*H6/36000*31</f>
        <v>2532.958333333333</v>
      </c>
      <c r="K6" s="31">
        <f aca="true" t="shared" si="2" ref="K6:K36">D6*H6/36000*30</f>
        <v>2451.25</v>
      </c>
      <c r="L6" s="31">
        <f aca="true" t="shared" si="3" ref="L6:L36">D6*H6/36000*31</f>
        <v>2532.958333333333</v>
      </c>
    </row>
    <row r="7" spans="1:12" ht="30" customHeight="1">
      <c r="A7" s="12">
        <v>3</v>
      </c>
      <c r="B7" s="13" t="s">
        <v>57</v>
      </c>
      <c r="C7" s="13">
        <v>200000</v>
      </c>
      <c r="D7" s="13">
        <v>200000</v>
      </c>
      <c r="E7" s="14" t="s">
        <v>101</v>
      </c>
      <c r="F7" s="15" t="s">
        <v>100</v>
      </c>
      <c r="G7" s="16">
        <v>92</v>
      </c>
      <c r="H7" s="17">
        <v>3.7</v>
      </c>
      <c r="I7" s="30">
        <f t="shared" si="0"/>
        <v>1891.1111111111113</v>
      </c>
      <c r="J7" s="31">
        <f t="shared" si="1"/>
        <v>637.2222222222223</v>
      </c>
      <c r="K7" s="31">
        <f t="shared" si="2"/>
        <v>616.6666666666667</v>
      </c>
      <c r="L7" s="31">
        <f t="shared" si="3"/>
        <v>637.2222222222223</v>
      </c>
    </row>
    <row r="8" spans="1:12" ht="30" customHeight="1">
      <c r="A8" s="12">
        <v>4</v>
      </c>
      <c r="B8" s="13" t="s">
        <v>53</v>
      </c>
      <c r="C8" s="13">
        <v>535000</v>
      </c>
      <c r="D8" s="13">
        <v>535000</v>
      </c>
      <c r="E8" s="14" t="s">
        <v>101</v>
      </c>
      <c r="F8" s="15" t="s">
        <v>100</v>
      </c>
      <c r="G8" s="16">
        <v>92</v>
      </c>
      <c r="H8" s="17">
        <v>3.7</v>
      </c>
      <c r="I8" s="30">
        <f t="shared" si="0"/>
        <v>5058.722222222223</v>
      </c>
      <c r="J8" s="31">
        <f t="shared" si="1"/>
        <v>1704.5694444444446</v>
      </c>
      <c r="K8" s="31">
        <f t="shared" si="2"/>
        <v>1649.5833333333335</v>
      </c>
      <c r="L8" s="31">
        <f t="shared" si="3"/>
        <v>1704.5694444444446</v>
      </c>
    </row>
    <row r="9" spans="1:12" ht="30" customHeight="1">
      <c r="A9" s="12">
        <v>5</v>
      </c>
      <c r="B9" s="13" t="s">
        <v>20</v>
      </c>
      <c r="C9" s="13">
        <v>1955000</v>
      </c>
      <c r="D9" s="13">
        <v>1955000</v>
      </c>
      <c r="E9" s="14" t="s">
        <v>102</v>
      </c>
      <c r="F9" s="15" t="s">
        <v>103</v>
      </c>
      <c r="G9" s="16">
        <v>92</v>
      </c>
      <c r="H9" s="17">
        <v>3.7</v>
      </c>
      <c r="I9" s="30">
        <f t="shared" si="0"/>
        <v>18485.61111111111</v>
      </c>
      <c r="J9" s="31">
        <f t="shared" si="1"/>
        <v>6228.847222222222</v>
      </c>
      <c r="K9" s="31">
        <f t="shared" si="2"/>
        <v>6027.916666666666</v>
      </c>
      <c r="L9" s="31">
        <f t="shared" si="3"/>
        <v>6228.847222222222</v>
      </c>
    </row>
    <row r="10" spans="1:12" ht="30" customHeight="1">
      <c r="A10" s="12">
        <v>6</v>
      </c>
      <c r="B10" s="13" t="s">
        <v>31</v>
      </c>
      <c r="C10" s="13">
        <v>1060000</v>
      </c>
      <c r="D10" s="13">
        <v>1060000</v>
      </c>
      <c r="E10" s="14" t="s">
        <v>102</v>
      </c>
      <c r="F10" s="15" t="s">
        <v>103</v>
      </c>
      <c r="G10" s="16">
        <v>92</v>
      </c>
      <c r="H10" s="17">
        <v>3.7</v>
      </c>
      <c r="I10" s="30">
        <f t="shared" si="0"/>
        <v>10022.888888888889</v>
      </c>
      <c r="J10" s="31">
        <f t="shared" si="1"/>
        <v>3377.277777777778</v>
      </c>
      <c r="K10" s="31">
        <f t="shared" si="2"/>
        <v>3268.3333333333335</v>
      </c>
      <c r="L10" s="31">
        <f t="shared" si="3"/>
        <v>3377.277777777778</v>
      </c>
    </row>
    <row r="11" spans="1:12" ht="30" customHeight="1">
      <c r="A11" s="12">
        <v>7</v>
      </c>
      <c r="B11" s="13" t="s">
        <v>71</v>
      </c>
      <c r="C11" s="13">
        <v>1815000</v>
      </c>
      <c r="D11" s="13">
        <v>1815000</v>
      </c>
      <c r="E11" s="14" t="s">
        <v>102</v>
      </c>
      <c r="F11" s="15" t="s">
        <v>103</v>
      </c>
      <c r="G11" s="16">
        <v>92</v>
      </c>
      <c r="H11" s="17">
        <v>3.7</v>
      </c>
      <c r="I11" s="30">
        <f t="shared" si="0"/>
        <v>17161.833333333332</v>
      </c>
      <c r="J11" s="31">
        <f t="shared" si="1"/>
        <v>5782.791666666666</v>
      </c>
      <c r="K11" s="31">
        <f t="shared" si="2"/>
        <v>5596.25</v>
      </c>
      <c r="L11" s="31">
        <f t="shared" si="3"/>
        <v>5782.791666666666</v>
      </c>
    </row>
    <row r="12" spans="1:12" ht="30" customHeight="1">
      <c r="A12" s="12">
        <v>8</v>
      </c>
      <c r="B12" s="13" t="s">
        <v>43</v>
      </c>
      <c r="C12" s="18">
        <v>1635000</v>
      </c>
      <c r="D12" s="18">
        <v>1635000</v>
      </c>
      <c r="E12" s="14" t="s">
        <v>102</v>
      </c>
      <c r="F12" s="15" t="s">
        <v>103</v>
      </c>
      <c r="G12" s="16">
        <v>92</v>
      </c>
      <c r="H12" s="17">
        <v>3.7</v>
      </c>
      <c r="I12" s="30">
        <f t="shared" si="0"/>
        <v>15459.833333333332</v>
      </c>
      <c r="J12" s="31">
        <f t="shared" si="1"/>
        <v>5209.291666666666</v>
      </c>
      <c r="K12" s="31">
        <f t="shared" si="2"/>
        <v>5041.25</v>
      </c>
      <c r="L12" s="31">
        <f t="shared" si="3"/>
        <v>5209.291666666666</v>
      </c>
    </row>
    <row r="13" spans="1:12" ht="30" customHeight="1">
      <c r="A13" s="12">
        <v>9</v>
      </c>
      <c r="B13" s="13" t="s">
        <v>41</v>
      </c>
      <c r="C13" s="13">
        <v>2355000</v>
      </c>
      <c r="D13" s="13">
        <v>2355000</v>
      </c>
      <c r="E13" s="14" t="s">
        <v>102</v>
      </c>
      <c r="F13" s="15" t="s">
        <v>103</v>
      </c>
      <c r="G13" s="16">
        <v>92</v>
      </c>
      <c r="H13" s="17">
        <v>3.7</v>
      </c>
      <c r="I13" s="30">
        <f t="shared" si="0"/>
        <v>22267.833333333332</v>
      </c>
      <c r="J13" s="31">
        <f t="shared" si="1"/>
        <v>7503.291666666666</v>
      </c>
      <c r="K13" s="31">
        <f t="shared" si="2"/>
        <v>7261.25</v>
      </c>
      <c r="L13" s="31">
        <f t="shared" si="3"/>
        <v>7503.291666666666</v>
      </c>
    </row>
    <row r="14" spans="1:12" ht="30" customHeight="1">
      <c r="A14" s="12">
        <v>10</v>
      </c>
      <c r="B14" s="13" t="s">
        <v>27</v>
      </c>
      <c r="C14" s="19">
        <v>1325000</v>
      </c>
      <c r="D14" s="19">
        <v>1325000</v>
      </c>
      <c r="E14" s="20" t="s">
        <v>102</v>
      </c>
      <c r="F14" s="15" t="s">
        <v>103</v>
      </c>
      <c r="G14" s="16">
        <v>92</v>
      </c>
      <c r="H14" s="17">
        <v>3.7</v>
      </c>
      <c r="I14" s="30">
        <f t="shared" si="0"/>
        <v>12528.61111111111</v>
      </c>
      <c r="J14" s="31">
        <f t="shared" si="1"/>
        <v>4221.597222222222</v>
      </c>
      <c r="K14" s="31">
        <f t="shared" si="2"/>
        <v>4085.416666666666</v>
      </c>
      <c r="L14" s="31">
        <f t="shared" si="3"/>
        <v>4221.597222222222</v>
      </c>
    </row>
    <row r="15" spans="1:12" ht="30" customHeight="1">
      <c r="A15" s="12">
        <v>11</v>
      </c>
      <c r="B15" s="13" t="s">
        <v>45</v>
      </c>
      <c r="C15" s="13">
        <v>3065000</v>
      </c>
      <c r="D15" s="13">
        <v>3065000</v>
      </c>
      <c r="E15" s="14" t="s">
        <v>102</v>
      </c>
      <c r="F15" s="15" t="s">
        <v>103</v>
      </c>
      <c r="G15" s="16">
        <v>92</v>
      </c>
      <c r="H15" s="17">
        <v>3.7</v>
      </c>
      <c r="I15" s="30">
        <f t="shared" si="0"/>
        <v>28981.27777777778</v>
      </c>
      <c r="J15" s="31">
        <f t="shared" si="1"/>
        <v>9765.430555555557</v>
      </c>
      <c r="K15" s="31">
        <f t="shared" si="2"/>
        <v>9450.416666666668</v>
      </c>
      <c r="L15" s="31">
        <f t="shared" si="3"/>
        <v>9765.430555555557</v>
      </c>
    </row>
    <row r="16" spans="1:12" ht="30" customHeight="1">
      <c r="A16" s="12">
        <v>12</v>
      </c>
      <c r="B16" s="13" t="s">
        <v>39</v>
      </c>
      <c r="C16" s="19">
        <v>2255000</v>
      </c>
      <c r="D16" s="19">
        <v>2255000</v>
      </c>
      <c r="E16" s="20" t="s">
        <v>102</v>
      </c>
      <c r="F16" s="15" t="s">
        <v>104</v>
      </c>
      <c r="G16" s="16">
        <v>92</v>
      </c>
      <c r="H16" s="17">
        <v>3.7</v>
      </c>
      <c r="I16" s="30">
        <f t="shared" si="0"/>
        <v>21322.277777777777</v>
      </c>
      <c r="J16" s="31">
        <f t="shared" si="1"/>
        <v>7184.680555555556</v>
      </c>
      <c r="K16" s="31">
        <f t="shared" si="2"/>
        <v>6952.916666666667</v>
      </c>
      <c r="L16" s="31">
        <f t="shared" si="3"/>
        <v>7184.680555555556</v>
      </c>
    </row>
    <row r="17" spans="1:12" ht="30" customHeight="1">
      <c r="A17" s="12">
        <v>13</v>
      </c>
      <c r="B17" s="13" t="s">
        <v>18</v>
      </c>
      <c r="C17" s="13">
        <v>2875000</v>
      </c>
      <c r="D17" s="13">
        <v>2875000</v>
      </c>
      <c r="E17" s="14" t="s">
        <v>102</v>
      </c>
      <c r="F17" s="15" t="s">
        <v>104</v>
      </c>
      <c r="G17" s="16">
        <v>92</v>
      </c>
      <c r="H17" s="17">
        <v>3.7</v>
      </c>
      <c r="I17" s="30">
        <f t="shared" si="0"/>
        <v>27184.72222222222</v>
      </c>
      <c r="J17" s="31">
        <f t="shared" si="1"/>
        <v>9160.069444444443</v>
      </c>
      <c r="K17" s="31">
        <f t="shared" si="2"/>
        <v>8864.583333333332</v>
      </c>
      <c r="L17" s="31">
        <f t="shared" si="3"/>
        <v>9160.069444444443</v>
      </c>
    </row>
    <row r="18" spans="1:12" ht="30" customHeight="1">
      <c r="A18" s="12">
        <v>14</v>
      </c>
      <c r="B18" s="13" t="s">
        <v>51</v>
      </c>
      <c r="C18" s="13">
        <v>1865000</v>
      </c>
      <c r="D18" s="13">
        <v>1865000</v>
      </c>
      <c r="E18" s="14" t="s">
        <v>102</v>
      </c>
      <c r="F18" s="15" t="s">
        <v>104</v>
      </c>
      <c r="G18" s="16">
        <v>92</v>
      </c>
      <c r="H18" s="17">
        <v>3.7</v>
      </c>
      <c r="I18" s="30">
        <f t="shared" si="0"/>
        <v>17634.61111111111</v>
      </c>
      <c r="J18" s="31">
        <f t="shared" si="1"/>
        <v>5942.097222222222</v>
      </c>
      <c r="K18" s="31">
        <f t="shared" si="2"/>
        <v>5750.416666666666</v>
      </c>
      <c r="L18" s="31">
        <f t="shared" si="3"/>
        <v>5942.097222222222</v>
      </c>
    </row>
    <row r="19" spans="1:12" ht="30" customHeight="1">
      <c r="A19" s="12">
        <v>15</v>
      </c>
      <c r="B19" s="13" t="s">
        <v>65</v>
      </c>
      <c r="C19" s="13">
        <v>2670000</v>
      </c>
      <c r="D19" s="13">
        <v>2670000</v>
      </c>
      <c r="E19" s="14" t="s">
        <v>102</v>
      </c>
      <c r="F19" s="15" t="s">
        <v>103</v>
      </c>
      <c r="G19" s="16">
        <v>92</v>
      </c>
      <c r="H19" s="17">
        <v>3.7</v>
      </c>
      <c r="I19" s="30">
        <f t="shared" si="0"/>
        <v>25246.333333333336</v>
      </c>
      <c r="J19" s="31">
        <f t="shared" si="1"/>
        <v>8506.916666666668</v>
      </c>
      <c r="K19" s="31">
        <f t="shared" si="2"/>
        <v>8232.5</v>
      </c>
      <c r="L19" s="31">
        <f t="shared" si="3"/>
        <v>8506.916666666668</v>
      </c>
    </row>
    <row r="20" spans="1:12" ht="30" customHeight="1">
      <c r="A20" s="12">
        <v>16</v>
      </c>
      <c r="B20" s="13" t="s">
        <v>59</v>
      </c>
      <c r="C20" s="19">
        <v>610000</v>
      </c>
      <c r="D20" s="21">
        <v>610000</v>
      </c>
      <c r="E20" s="20" t="s">
        <v>102</v>
      </c>
      <c r="F20" s="15" t="s">
        <v>103</v>
      </c>
      <c r="G20" s="16">
        <v>92</v>
      </c>
      <c r="H20" s="17">
        <v>3.7</v>
      </c>
      <c r="I20" s="30">
        <f t="shared" si="0"/>
        <v>5767.888888888889</v>
      </c>
      <c r="J20" s="31">
        <f t="shared" si="1"/>
        <v>1943.5277777777778</v>
      </c>
      <c r="K20" s="31">
        <f t="shared" si="2"/>
        <v>1880.8333333333333</v>
      </c>
      <c r="L20" s="31">
        <f t="shared" si="3"/>
        <v>1943.5277777777778</v>
      </c>
    </row>
    <row r="21" spans="1:12" ht="30" customHeight="1">
      <c r="A21" s="12">
        <v>17</v>
      </c>
      <c r="B21" s="13" t="s">
        <v>49</v>
      </c>
      <c r="C21" s="19">
        <v>300000</v>
      </c>
      <c r="D21" s="21">
        <v>300000</v>
      </c>
      <c r="E21" s="20" t="s">
        <v>102</v>
      </c>
      <c r="F21" s="15" t="s">
        <v>103</v>
      </c>
      <c r="G21" s="16">
        <v>92</v>
      </c>
      <c r="H21" s="17">
        <v>3.7</v>
      </c>
      <c r="I21" s="30">
        <f t="shared" si="0"/>
        <v>2836.6666666666665</v>
      </c>
      <c r="J21" s="31">
        <f t="shared" si="1"/>
        <v>955.8333333333333</v>
      </c>
      <c r="K21" s="31">
        <f t="shared" si="2"/>
        <v>925</v>
      </c>
      <c r="L21" s="31">
        <f t="shared" si="3"/>
        <v>955.8333333333333</v>
      </c>
    </row>
    <row r="22" spans="1:12" ht="30" customHeight="1">
      <c r="A22" s="12">
        <v>18</v>
      </c>
      <c r="B22" s="13" t="s">
        <v>33</v>
      </c>
      <c r="C22" s="13">
        <v>810000</v>
      </c>
      <c r="D22" s="22">
        <v>810000</v>
      </c>
      <c r="E22" s="14" t="s">
        <v>102</v>
      </c>
      <c r="F22" s="15" t="s">
        <v>104</v>
      </c>
      <c r="G22" s="16">
        <v>92</v>
      </c>
      <c r="H22" s="17">
        <v>3.7</v>
      </c>
      <c r="I22" s="30">
        <f t="shared" si="0"/>
        <v>7659</v>
      </c>
      <c r="J22" s="31">
        <f t="shared" si="1"/>
        <v>2580.75</v>
      </c>
      <c r="K22" s="31">
        <f t="shared" si="2"/>
        <v>2497.5</v>
      </c>
      <c r="L22" s="31">
        <f t="shared" si="3"/>
        <v>2580.75</v>
      </c>
    </row>
    <row r="23" spans="1:12" ht="30" customHeight="1">
      <c r="A23" s="12">
        <v>19</v>
      </c>
      <c r="B23" s="13" t="s">
        <v>63</v>
      </c>
      <c r="C23" s="13">
        <v>2385000</v>
      </c>
      <c r="D23" s="22">
        <v>2385000</v>
      </c>
      <c r="E23" s="14" t="s">
        <v>102</v>
      </c>
      <c r="F23" s="15" t="s">
        <v>103</v>
      </c>
      <c r="G23" s="16">
        <v>92</v>
      </c>
      <c r="H23" s="17">
        <v>3.7</v>
      </c>
      <c r="I23" s="30">
        <f t="shared" si="0"/>
        <v>22551.5</v>
      </c>
      <c r="J23" s="31">
        <f t="shared" si="1"/>
        <v>7598.875</v>
      </c>
      <c r="K23" s="31">
        <f t="shared" si="2"/>
        <v>7353.75</v>
      </c>
      <c r="L23" s="31">
        <f t="shared" si="3"/>
        <v>7598.875</v>
      </c>
    </row>
    <row r="24" spans="1:12" ht="30" customHeight="1">
      <c r="A24" s="12">
        <v>20</v>
      </c>
      <c r="B24" s="13" t="s">
        <v>25</v>
      </c>
      <c r="C24" s="13">
        <v>985000</v>
      </c>
      <c r="D24" s="22">
        <v>985000</v>
      </c>
      <c r="E24" s="14" t="s">
        <v>102</v>
      </c>
      <c r="F24" s="15" t="s">
        <v>104</v>
      </c>
      <c r="G24" s="16">
        <v>92</v>
      </c>
      <c r="H24" s="17">
        <v>3.7</v>
      </c>
      <c r="I24" s="30">
        <f t="shared" si="0"/>
        <v>9313.722222222223</v>
      </c>
      <c r="J24" s="31">
        <f t="shared" si="1"/>
        <v>3138.3194444444443</v>
      </c>
      <c r="K24" s="31">
        <f t="shared" si="2"/>
        <v>3037.0833333333335</v>
      </c>
      <c r="L24" s="31">
        <f t="shared" si="3"/>
        <v>3138.3194444444443</v>
      </c>
    </row>
    <row r="25" spans="1:12" ht="30" customHeight="1">
      <c r="A25" s="12">
        <v>21</v>
      </c>
      <c r="B25" s="13" t="s">
        <v>35</v>
      </c>
      <c r="C25" s="13">
        <v>2000000</v>
      </c>
      <c r="D25" s="22">
        <v>2000000</v>
      </c>
      <c r="E25" s="14" t="s">
        <v>102</v>
      </c>
      <c r="F25" s="15" t="s">
        <v>104</v>
      </c>
      <c r="G25" s="16">
        <v>92</v>
      </c>
      <c r="H25" s="17">
        <v>3.7</v>
      </c>
      <c r="I25" s="30">
        <f t="shared" si="0"/>
        <v>18911.11111111111</v>
      </c>
      <c r="J25" s="31">
        <f t="shared" si="1"/>
        <v>6372.222222222222</v>
      </c>
      <c r="K25" s="31">
        <f t="shared" si="2"/>
        <v>6166.666666666666</v>
      </c>
      <c r="L25" s="31">
        <f t="shared" si="3"/>
        <v>6372.222222222222</v>
      </c>
    </row>
    <row r="26" spans="1:12" ht="30" customHeight="1">
      <c r="A26" s="12">
        <v>22</v>
      </c>
      <c r="B26" s="13" t="s">
        <v>47</v>
      </c>
      <c r="C26" s="13">
        <v>1015000</v>
      </c>
      <c r="D26" s="22">
        <v>1015000</v>
      </c>
      <c r="E26" s="14" t="s">
        <v>102</v>
      </c>
      <c r="F26" s="15" t="s">
        <v>103</v>
      </c>
      <c r="G26" s="16">
        <v>92</v>
      </c>
      <c r="H26" s="17">
        <v>3.7</v>
      </c>
      <c r="I26" s="30">
        <f t="shared" si="0"/>
        <v>9597.388888888889</v>
      </c>
      <c r="J26" s="31">
        <f t="shared" si="1"/>
        <v>3233.902777777778</v>
      </c>
      <c r="K26" s="31">
        <f t="shared" si="2"/>
        <v>3129.5833333333335</v>
      </c>
      <c r="L26" s="31">
        <f t="shared" si="3"/>
        <v>3233.902777777778</v>
      </c>
    </row>
    <row r="27" spans="1:12" ht="30" customHeight="1">
      <c r="A27" s="12">
        <v>23</v>
      </c>
      <c r="B27" s="13" t="s">
        <v>73</v>
      </c>
      <c r="C27" s="13">
        <v>2330000</v>
      </c>
      <c r="D27" s="22">
        <v>2330000</v>
      </c>
      <c r="E27" s="14" t="s">
        <v>101</v>
      </c>
      <c r="F27" s="15" t="s">
        <v>100</v>
      </c>
      <c r="G27" s="16">
        <v>92</v>
      </c>
      <c r="H27" s="17">
        <v>3.7</v>
      </c>
      <c r="I27" s="30">
        <f t="shared" si="0"/>
        <v>22031.444444444445</v>
      </c>
      <c r="J27" s="31">
        <f t="shared" si="1"/>
        <v>7423.638888888889</v>
      </c>
      <c r="K27" s="31">
        <f t="shared" si="2"/>
        <v>7184.166666666667</v>
      </c>
      <c r="L27" s="31">
        <f t="shared" si="3"/>
        <v>7423.638888888889</v>
      </c>
    </row>
    <row r="28" spans="1:12" ht="30" customHeight="1">
      <c r="A28" s="12">
        <v>24</v>
      </c>
      <c r="B28" s="13" t="s">
        <v>16</v>
      </c>
      <c r="C28" s="13">
        <v>235000</v>
      </c>
      <c r="D28" s="22">
        <v>235000</v>
      </c>
      <c r="E28" s="14" t="s">
        <v>102</v>
      </c>
      <c r="F28" s="15" t="s">
        <v>104</v>
      </c>
      <c r="G28" s="16">
        <v>92</v>
      </c>
      <c r="H28" s="17">
        <v>3.7</v>
      </c>
      <c r="I28" s="30">
        <f t="shared" si="0"/>
        <v>2222.0555555555557</v>
      </c>
      <c r="J28" s="31">
        <f t="shared" si="1"/>
        <v>748.7361111111111</v>
      </c>
      <c r="K28" s="31">
        <f t="shared" si="2"/>
        <v>724.5833333333334</v>
      </c>
      <c r="L28" s="31">
        <f t="shared" si="3"/>
        <v>748.7361111111111</v>
      </c>
    </row>
    <row r="29" spans="1:12" ht="30" customHeight="1">
      <c r="A29" s="12">
        <v>25</v>
      </c>
      <c r="B29" s="13" t="s">
        <v>79</v>
      </c>
      <c r="C29" s="13">
        <v>395000</v>
      </c>
      <c r="D29" s="22">
        <v>395000</v>
      </c>
      <c r="E29" s="14" t="s">
        <v>102</v>
      </c>
      <c r="F29" s="15" t="s">
        <v>104</v>
      </c>
      <c r="G29" s="16">
        <v>92</v>
      </c>
      <c r="H29" s="17">
        <v>3.7</v>
      </c>
      <c r="I29" s="30">
        <f t="shared" si="0"/>
        <v>3734.9444444444443</v>
      </c>
      <c r="J29" s="31">
        <f t="shared" si="1"/>
        <v>1258.513888888889</v>
      </c>
      <c r="K29" s="31">
        <f t="shared" si="2"/>
        <v>1217.9166666666667</v>
      </c>
      <c r="L29" s="31">
        <f t="shared" si="3"/>
        <v>1258.513888888889</v>
      </c>
    </row>
    <row r="30" spans="1:12" ht="30" customHeight="1">
      <c r="A30" s="12">
        <v>26</v>
      </c>
      <c r="B30" s="13" t="s">
        <v>69</v>
      </c>
      <c r="C30" s="19">
        <v>2340000</v>
      </c>
      <c r="D30" s="19">
        <v>2340000</v>
      </c>
      <c r="E30" s="20" t="s">
        <v>102</v>
      </c>
      <c r="F30" s="15" t="s">
        <v>103</v>
      </c>
      <c r="G30" s="16">
        <v>92</v>
      </c>
      <c r="H30" s="17">
        <v>3.7</v>
      </c>
      <c r="I30" s="30">
        <f t="shared" si="0"/>
        <v>22126</v>
      </c>
      <c r="J30" s="31">
        <f t="shared" si="1"/>
        <v>7455.5</v>
      </c>
      <c r="K30" s="31">
        <f t="shared" si="2"/>
        <v>7215</v>
      </c>
      <c r="L30" s="31">
        <f t="shared" si="3"/>
        <v>7455.5</v>
      </c>
    </row>
    <row r="31" spans="1:12" ht="30" customHeight="1">
      <c r="A31" s="12">
        <v>27</v>
      </c>
      <c r="B31" s="13" t="s">
        <v>61</v>
      </c>
      <c r="C31" s="13">
        <v>2940000</v>
      </c>
      <c r="D31" s="13">
        <v>2940000</v>
      </c>
      <c r="E31" s="14" t="s">
        <v>105</v>
      </c>
      <c r="F31" s="15" t="s">
        <v>103</v>
      </c>
      <c r="G31" s="16">
        <v>92</v>
      </c>
      <c r="H31" s="17">
        <v>3.7</v>
      </c>
      <c r="I31" s="30">
        <f t="shared" si="0"/>
        <v>27799.333333333336</v>
      </c>
      <c r="J31" s="31">
        <f t="shared" si="1"/>
        <v>9367.166666666668</v>
      </c>
      <c r="K31" s="31">
        <f t="shared" si="2"/>
        <v>9065</v>
      </c>
      <c r="L31" s="31">
        <f t="shared" si="3"/>
        <v>9367.166666666668</v>
      </c>
    </row>
    <row r="32" spans="1:12" ht="30" customHeight="1">
      <c r="A32" s="12">
        <v>28</v>
      </c>
      <c r="B32" s="13" t="s">
        <v>85</v>
      </c>
      <c r="C32" s="13">
        <v>155000</v>
      </c>
      <c r="D32" s="13">
        <v>155000</v>
      </c>
      <c r="E32" s="14" t="s">
        <v>106</v>
      </c>
      <c r="F32" s="15" t="s">
        <v>107</v>
      </c>
      <c r="G32" s="16">
        <v>92</v>
      </c>
      <c r="H32" s="17">
        <v>3.7</v>
      </c>
      <c r="I32" s="30">
        <f t="shared" si="0"/>
        <v>1465.611111111111</v>
      </c>
      <c r="J32" s="31">
        <f t="shared" si="1"/>
        <v>493.84722222222223</v>
      </c>
      <c r="K32" s="31">
        <f t="shared" si="2"/>
        <v>477.9166666666667</v>
      </c>
      <c r="L32" s="31">
        <f t="shared" si="3"/>
        <v>493.84722222222223</v>
      </c>
    </row>
    <row r="33" spans="1:12" ht="30" customHeight="1">
      <c r="A33" s="12">
        <v>29</v>
      </c>
      <c r="B33" s="13" t="s">
        <v>83</v>
      </c>
      <c r="C33" s="13">
        <v>1725000</v>
      </c>
      <c r="D33" s="13">
        <v>1725000</v>
      </c>
      <c r="E33" s="14" t="s">
        <v>106</v>
      </c>
      <c r="F33" s="15" t="s">
        <v>107</v>
      </c>
      <c r="G33" s="16">
        <v>92</v>
      </c>
      <c r="H33" s="17">
        <v>3.7</v>
      </c>
      <c r="I33" s="30">
        <f t="shared" si="0"/>
        <v>16310.833333333332</v>
      </c>
      <c r="J33" s="31">
        <f t="shared" si="1"/>
        <v>5496.041666666666</v>
      </c>
      <c r="K33" s="31">
        <f t="shared" si="2"/>
        <v>5318.75</v>
      </c>
      <c r="L33" s="31">
        <f t="shared" si="3"/>
        <v>5496.041666666666</v>
      </c>
    </row>
    <row r="34" spans="1:12" ht="30" customHeight="1">
      <c r="A34" s="12">
        <v>30</v>
      </c>
      <c r="B34" s="13" t="s">
        <v>75</v>
      </c>
      <c r="C34" s="19">
        <v>2820000</v>
      </c>
      <c r="D34" s="19">
        <v>2820000</v>
      </c>
      <c r="E34" s="20" t="s">
        <v>106</v>
      </c>
      <c r="F34" s="15" t="s">
        <v>107</v>
      </c>
      <c r="G34" s="16">
        <v>92</v>
      </c>
      <c r="H34" s="17">
        <v>3.7</v>
      </c>
      <c r="I34" s="30">
        <f t="shared" si="0"/>
        <v>26664.666666666664</v>
      </c>
      <c r="J34" s="31">
        <f t="shared" si="1"/>
        <v>8984.833333333332</v>
      </c>
      <c r="K34" s="31">
        <f t="shared" si="2"/>
        <v>8695</v>
      </c>
      <c r="L34" s="31">
        <f t="shared" si="3"/>
        <v>8984.833333333332</v>
      </c>
    </row>
    <row r="35" spans="1:12" ht="30" customHeight="1">
      <c r="A35" s="12">
        <v>31</v>
      </c>
      <c r="B35" s="13" t="s">
        <v>91</v>
      </c>
      <c r="C35" s="19">
        <v>2670000</v>
      </c>
      <c r="D35" s="19">
        <v>2670000</v>
      </c>
      <c r="E35" s="20">
        <v>44741</v>
      </c>
      <c r="F35" s="20">
        <v>45106</v>
      </c>
      <c r="G35" s="16">
        <v>92</v>
      </c>
      <c r="H35" s="17">
        <v>3.7</v>
      </c>
      <c r="I35" s="30">
        <f t="shared" si="0"/>
        <v>25246.333333333336</v>
      </c>
      <c r="J35" s="31">
        <f t="shared" si="1"/>
        <v>8506.916666666668</v>
      </c>
      <c r="K35" s="31">
        <f t="shared" si="2"/>
        <v>8232.5</v>
      </c>
      <c r="L35" s="31">
        <f t="shared" si="3"/>
        <v>8506.916666666668</v>
      </c>
    </row>
    <row r="36" spans="1:12" ht="24" customHeight="1">
      <c r="A36" s="23"/>
      <c r="B36" s="24"/>
      <c r="C36" s="24"/>
      <c r="D36" s="24"/>
      <c r="E36" s="24"/>
      <c r="F36" s="24"/>
      <c r="G36" s="24"/>
      <c r="H36" s="25"/>
      <c r="I36" s="30">
        <f>SUM(I5:I35)</f>
        <v>485259.1111111111</v>
      </c>
      <c r="J36" s="31">
        <f>SUM(J5:J35)</f>
        <v>163511.2222222222</v>
      </c>
      <c r="K36" s="31">
        <f>SUM(K5:K35)</f>
        <v>158236.66666666666</v>
      </c>
      <c r="L36" s="31">
        <f>SUM(L5:L35)</f>
        <v>163511.2222222222</v>
      </c>
    </row>
    <row r="37" spans="2:12" ht="14.25">
      <c r="B37" s="26" t="s">
        <v>93</v>
      </c>
      <c r="C37" s="3"/>
      <c r="D37" s="3" t="s">
        <v>94</v>
      </c>
      <c r="E37" s="3"/>
      <c r="F37" s="3"/>
      <c r="G37" s="3"/>
      <c r="H37" s="27"/>
      <c r="I37" s="28"/>
      <c r="J37" s="3"/>
      <c r="K37" s="3"/>
      <c r="L37" s="3"/>
    </row>
  </sheetData>
  <sheetProtection/>
  <mergeCells count="2">
    <mergeCell ref="A2:L2"/>
    <mergeCell ref="G3:I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lonely</cp:lastModifiedBy>
  <dcterms:created xsi:type="dcterms:W3CDTF">2016-01-27T12:00:36Z</dcterms:created>
  <dcterms:modified xsi:type="dcterms:W3CDTF">2023-05-04T02:42:53Z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FB963910FD4B467F9DF0356F513E26AA_13</vt:lpwstr>
  </property>
</Properties>
</file>